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eanac\Desktop\"/>
    </mc:Choice>
  </mc:AlternateContent>
  <bookViews>
    <workbookView xWindow="0" yWindow="0" windowWidth="28800" windowHeight="12435"/>
  </bookViews>
  <sheets>
    <sheet name="ANEXA AFISATA " sheetId="1" r:id="rId1"/>
  </sheets>
  <definedNames>
    <definedName name="_xlnm.Print_Titles" localSheetId="0">'ANEXA AFISATA '!$8:$10</definedName>
  </definedNames>
  <calcPr calcId="152511"/>
</workbook>
</file>

<file path=xl/calcChain.xml><?xml version="1.0" encoding="utf-8"?>
<calcChain xmlns="http://schemas.openxmlformats.org/spreadsheetml/2006/main">
  <c r="E13" i="1" l="1"/>
  <c r="E59" i="1"/>
  <c r="F15" i="1" l="1"/>
  <c r="G15" i="1"/>
  <c r="C63" i="1"/>
  <c r="D28" i="1"/>
  <c r="D29" i="1"/>
  <c r="D30" i="1"/>
  <c r="D31" i="1"/>
  <c r="F28" i="1"/>
  <c r="G28" i="1"/>
  <c r="E28" i="1"/>
  <c r="F29" i="1"/>
  <c r="G29" i="1"/>
  <c r="E29" i="1"/>
  <c r="F30" i="1"/>
  <c r="G30" i="1"/>
  <c r="E30" i="1"/>
  <c r="E19" i="1" l="1"/>
  <c r="F60" i="1" l="1"/>
  <c r="G60" i="1"/>
  <c r="D36" i="1"/>
  <c r="C68" i="1" l="1"/>
  <c r="E32" i="1"/>
  <c r="F32" i="1"/>
  <c r="G32" i="1"/>
  <c r="D32" i="1"/>
  <c r="F20" i="1"/>
  <c r="G20" i="1"/>
  <c r="F21" i="1"/>
  <c r="G21" i="1"/>
  <c r="F22" i="1"/>
  <c r="G22" i="1"/>
  <c r="F56" i="1"/>
  <c r="G56" i="1"/>
  <c r="F57" i="1"/>
  <c r="G57" i="1"/>
  <c r="F58" i="1"/>
  <c r="G58" i="1"/>
  <c r="F52" i="1"/>
  <c r="G52" i="1"/>
  <c r="F53" i="1"/>
  <c r="G53" i="1"/>
  <c r="D53" i="1" s="1"/>
  <c r="F54" i="1"/>
  <c r="G54" i="1"/>
  <c r="D54" i="1" s="1"/>
  <c r="F46" i="1"/>
  <c r="G46" i="1"/>
  <c r="F47" i="1"/>
  <c r="G47" i="1"/>
  <c r="D47" i="1" s="1"/>
  <c r="F49" i="1"/>
  <c r="G49" i="1"/>
  <c r="D49" i="1" s="1"/>
  <c r="F50" i="1"/>
  <c r="G50" i="1"/>
  <c r="D50" i="1" s="1"/>
  <c r="F42" i="1"/>
  <c r="G42" i="1"/>
  <c r="D42" i="1" s="1"/>
  <c r="F43" i="1"/>
  <c r="G43" i="1"/>
  <c r="D43" i="1" s="1"/>
  <c r="F44" i="1"/>
  <c r="G44" i="1"/>
  <c r="D13" i="1"/>
  <c r="D14" i="1"/>
  <c r="D19" i="1"/>
  <c r="D23" i="1"/>
  <c r="D24" i="1"/>
  <c r="D25" i="1"/>
  <c r="D26" i="1"/>
  <c r="D27" i="1"/>
  <c r="D33" i="1"/>
  <c r="D34" i="1"/>
  <c r="D35" i="1"/>
  <c r="D37" i="1"/>
  <c r="D38" i="1"/>
  <c r="D39" i="1"/>
  <c r="D40" i="1"/>
  <c r="D41" i="1"/>
  <c r="D44" i="1"/>
  <c r="D45" i="1"/>
  <c r="D46" i="1"/>
  <c r="D48" i="1"/>
  <c r="D51" i="1"/>
  <c r="D52" i="1"/>
  <c r="D55" i="1"/>
  <c r="D59" i="1"/>
  <c r="F11" i="1"/>
  <c r="G11" i="1"/>
  <c r="F16" i="1"/>
  <c r="G16" i="1"/>
  <c r="F17" i="1"/>
  <c r="G17" i="1"/>
  <c r="F18" i="1"/>
  <c r="G18" i="1"/>
  <c r="F12" i="1"/>
  <c r="G12" i="1"/>
  <c r="F24" i="1"/>
  <c r="G24" i="1"/>
  <c r="F25" i="1"/>
  <c r="G25" i="1"/>
  <c r="F26" i="1"/>
  <c r="G26" i="1"/>
  <c r="F33" i="1"/>
  <c r="G33" i="1"/>
  <c r="F34" i="1"/>
  <c r="G34" i="1"/>
  <c r="F37" i="1"/>
  <c r="G37" i="1"/>
  <c r="F39" i="1"/>
  <c r="G39" i="1"/>
  <c r="F40" i="1"/>
  <c r="G40" i="1"/>
  <c r="E33" i="1"/>
  <c r="E34" i="1"/>
  <c r="E39" i="1"/>
  <c r="E40" i="1"/>
  <c r="C67" i="1" l="1"/>
  <c r="C73" i="1"/>
  <c r="C72" i="1" s="1"/>
  <c r="E58" i="1" l="1"/>
  <c r="D58" i="1" s="1"/>
  <c r="E57" i="1" l="1"/>
  <c r="D57" i="1" s="1"/>
  <c r="E22" i="1"/>
  <c r="D22" i="1" s="1"/>
  <c r="E26" i="1"/>
  <c r="E37" i="1"/>
  <c r="E54" i="1"/>
  <c r="E50" i="1"/>
  <c r="E56" i="1" l="1"/>
  <c r="E25" i="1"/>
  <c r="E24" i="1" s="1"/>
  <c r="E18" i="1"/>
  <c r="D18" i="1" s="1"/>
  <c r="E53" i="1"/>
  <c r="E21" i="1"/>
  <c r="D21" i="1" s="1"/>
  <c r="E49" i="1"/>
  <c r="E48" i="1"/>
  <c r="D56" i="1" l="1"/>
  <c r="E15" i="1"/>
  <c r="E52" i="1"/>
  <c r="E20" i="1"/>
  <c r="D20" i="1" s="1"/>
  <c r="E14" i="1"/>
  <c r="E47" i="1"/>
  <c r="E46" i="1" l="1"/>
  <c r="E12" i="1"/>
  <c r="D12" i="1" s="1"/>
  <c r="E17" i="1"/>
  <c r="D17" i="1" s="1"/>
  <c r="E16" i="1" l="1"/>
  <c r="E11" i="1"/>
  <c r="D11" i="1" s="1"/>
  <c r="F45" i="1"/>
  <c r="D16" i="1" l="1"/>
  <c r="D15" i="1"/>
  <c r="E44" i="1"/>
  <c r="E43" i="1" l="1"/>
  <c r="E42" i="1" l="1"/>
  <c r="E60" i="1" l="1"/>
  <c r="D60" i="1" s="1"/>
</calcChain>
</file>

<file path=xl/sharedStrings.xml><?xml version="1.0" encoding="utf-8"?>
<sst xmlns="http://schemas.openxmlformats.org/spreadsheetml/2006/main" count="111" uniqueCount="89">
  <si>
    <t>CONSILIUL JUDETEAN ARGES</t>
  </si>
  <si>
    <t>Nr. crt.</t>
  </si>
  <si>
    <t>DENUMIRE INDICATORI</t>
  </si>
  <si>
    <t>COD</t>
  </si>
  <si>
    <t>PROPUNERI</t>
  </si>
  <si>
    <t>TRIM</t>
  </si>
  <si>
    <t>ANUL 2017</t>
  </si>
  <si>
    <t>SECTIUNEA DE FUNCTIONARE</t>
  </si>
  <si>
    <t>ANEXA 1</t>
  </si>
  <si>
    <t>INFLUENTE</t>
  </si>
  <si>
    <t>LA BUGETUL LOCAL PE ANUL 2017</t>
  </si>
  <si>
    <t xml:space="preserve">TOTAL CHELTUIELI </t>
  </si>
  <si>
    <t>Donatii si sponsorizari</t>
  </si>
  <si>
    <t xml:space="preserve">CENTRUL  DE RECUPERARE SI REABILITARE NEUROPSIHIATRICA CALINESTI </t>
  </si>
  <si>
    <t>Cheltuieli cu bunuri si servicii</t>
  </si>
  <si>
    <t>68.02.05.02</t>
  </si>
  <si>
    <t xml:space="preserve">TOTAL  VENITURI </t>
  </si>
  <si>
    <t xml:space="preserve"> EXCEDENT / DEFICIT</t>
  </si>
  <si>
    <t xml:space="preserve">ASISTENTA SOCIALA </t>
  </si>
  <si>
    <t xml:space="preserve">AUTORITATI PUBLICE SI ACTIUNI EXTERNE </t>
  </si>
  <si>
    <t>51.03</t>
  </si>
  <si>
    <t>AUTORITATI EXECUTIVE</t>
  </si>
  <si>
    <t>51.02.03</t>
  </si>
  <si>
    <t>APARARE</t>
  </si>
  <si>
    <t>CENTRUL MILITAR JUDETEAN</t>
  </si>
  <si>
    <t>C.</t>
  </si>
  <si>
    <t>ORDINE PUBLICA SI SIGURANTA NATIONALA</t>
  </si>
  <si>
    <t>INSPECTORATUL PENTRU SITUATII DE URGENTA</t>
  </si>
  <si>
    <t>D.</t>
  </si>
  <si>
    <t>SECTIUNEA DE DEZVOLTARE</t>
  </si>
  <si>
    <t>UNITATEA DE ASISTENTA MEDICO-SOCIALA DEDULESTI</t>
  </si>
  <si>
    <t xml:space="preserve">SECTIUNEA DE  DEZVOLTARE </t>
  </si>
  <si>
    <t>ALTE CHELTUIELI PENTRU ACTIUNI GENERALE ECONOMICE- PROTOCOL</t>
  </si>
  <si>
    <t>80.02.01.30</t>
  </si>
  <si>
    <t>Alte transferuri  de capital catre institutii publice</t>
  </si>
  <si>
    <t>51.02.29</t>
  </si>
  <si>
    <t>68.02.12</t>
  </si>
  <si>
    <t>80.02</t>
  </si>
  <si>
    <t>ALTE ACTIUNI DE ASISTENTA SOCIALA</t>
  </si>
  <si>
    <t>68.02.50.04</t>
  </si>
  <si>
    <t>Asistenta sociala</t>
  </si>
  <si>
    <t>57.02.01</t>
  </si>
  <si>
    <t>CULTURA</t>
  </si>
  <si>
    <t xml:space="preserve">CENTRUL CULTURAL  JUDETEAN </t>
  </si>
  <si>
    <t>67.02.03.04</t>
  </si>
  <si>
    <t xml:space="preserve">Sume defalcate din taxa pe valoarea adăugată pentru drumuri </t>
  </si>
  <si>
    <t>TRANSPORTURI</t>
  </si>
  <si>
    <t xml:space="preserve">DRUMURI SI PODURI JUDETENE </t>
  </si>
  <si>
    <t>84.02.03.01</t>
  </si>
  <si>
    <t>Finantare din excedentul bugetului local</t>
  </si>
  <si>
    <t xml:space="preserve">CENTRUL CULTURAL JUDETEAN </t>
  </si>
  <si>
    <t>III</t>
  </si>
  <si>
    <t>37.02.01</t>
  </si>
  <si>
    <t>61.02</t>
  </si>
  <si>
    <t>84.02</t>
  </si>
  <si>
    <t>20.30.02</t>
  </si>
  <si>
    <t xml:space="preserve">ACTIUNI GENERALE ECONOMICE </t>
  </si>
  <si>
    <t>Sistem centralizat de racire a aerului</t>
  </si>
  <si>
    <t xml:space="preserve">Reparatie capitala la sistemul de alimentare cu apa </t>
  </si>
  <si>
    <t>51.01.01</t>
  </si>
  <si>
    <t>Transferuri catre institutii publice</t>
  </si>
  <si>
    <t>67.02.05.02</t>
  </si>
  <si>
    <t>IV</t>
  </si>
  <si>
    <t>Scena cu platforma mobila si banchete</t>
  </si>
  <si>
    <t>Echipamente tehnice pentru proiectie</t>
  </si>
  <si>
    <t>20.30.30</t>
  </si>
  <si>
    <t xml:space="preserve">    - bunuri si servicii</t>
  </si>
  <si>
    <t>mii lei</t>
  </si>
  <si>
    <t>68.02</t>
  </si>
  <si>
    <t>60.02</t>
  </si>
  <si>
    <t>60.02.02</t>
  </si>
  <si>
    <t>61.02.05</t>
  </si>
  <si>
    <t>67.02</t>
  </si>
  <si>
    <t>CULTURA, RECREERE SI RELIGIE</t>
  </si>
  <si>
    <t>A.</t>
  </si>
  <si>
    <t>B.</t>
  </si>
  <si>
    <t>E.</t>
  </si>
  <si>
    <t>F.</t>
  </si>
  <si>
    <t>G.</t>
  </si>
  <si>
    <t>SANATATE</t>
  </si>
  <si>
    <t>66.02</t>
  </si>
  <si>
    <t>ALTE INSTITUTII SI ACTIUNI SANITARE</t>
  </si>
  <si>
    <t>66.02.50.50</t>
  </si>
  <si>
    <t>51.02.12</t>
  </si>
  <si>
    <t>Transferuri de capital pentru finantarea investitiilor la spitale</t>
  </si>
  <si>
    <t>H.</t>
  </si>
  <si>
    <t xml:space="preserve">Documentatie tehnico-economica (servicii de proiectare, obtinere avize, acorduri si autorizatii pt obiectivul "Extinderea corpului principal al Spitalului Judetean de Urgenta Pitesti" </t>
  </si>
  <si>
    <t>La Hot. C.J. nr.           /27.07.2017</t>
  </si>
  <si>
    <t>SERVICII RECREATIVE SI SPORTIVE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</si>
</sst>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7" x14ac:knownFonts="1">
    <font>
      <sz val="10"/>
      <name val="Arial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2" fontId="3" fillId="0" borderId="2" xfId="0" applyNumberFormat="1" applyFont="1" applyFill="1" applyBorder="1"/>
    <xf numFmtId="2" fontId="2" fillId="0" borderId="2" xfId="0" applyNumberFormat="1" applyFont="1" applyFill="1" applyBorder="1"/>
    <xf numFmtId="2" fontId="3" fillId="2" borderId="2" xfId="0" applyNumberFormat="1" applyFont="1" applyFill="1" applyBorder="1"/>
    <xf numFmtId="2" fontId="2" fillId="2" borderId="6" xfId="0" applyNumberFormat="1" applyFont="1" applyFill="1" applyBorder="1" applyAlignment="1">
      <alignment horizontal="left"/>
    </xf>
    <xf numFmtId="2" fontId="2" fillId="2" borderId="4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wrapText="1"/>
    </xf>
    <xf numFmtId="2" fontId="3" fillId="0" borderId="6" xfId="0" applyNumberFormat="1" applyFont="1" applyFill="1" applyBorder="1"/>
    <xf numFmtId="2" fontId="2" fillId="0" borderId="6" xfId="0" applyNumberFormat="1" applyFont="1" applyFill="1" applyBorder="1" applyAlignment="1">
      <alignment wrapText="1"/>
    </xf>
    <xf numFmtId="2" fontId="2" fillId="2" borderId="2" xfId="0" applyNumberFormat="1" applyFont="1" applyFill="1" applyBorder="1"/>
    <xf numFmtId="2" fontId="2" fillId="0" borderId="5" xfId="0" applyNumberFormat="1" applyFont="1" applyFill="1" applyBorder="1"/>
    <xf numFmtId="2" fontId="2" fillId="0" borderId="2" xfId="0" applyNumberFormat="1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right"/>
    </xf>
    <xf numFmtId="2" fontId="2" fillId="4" borderId="3" xfId="0" applyNumberFormat="1" applyFont="1" applyFill="1" applyBorder="1"/>
    <xf numFmtId="2" fontId="2" fillId="4" borderId="2" xfId="0" applyNumberFormat="1" applyFont="1" applyFill="1" applyBorder="1"/>
    <xf numFmtId="2" fontId="3" fillId="4" borderId="2" xfId="0" applyNumberFormat="1" applyFont="1" applyFill="1" applyBorder="1" applyAlignment="1">
      <alignment horizontal="right"/>
    </xf>
    <xf numFmtId="2" fontId="3" fillId="4" borderId="2" xfId="0" applyNumberFormat="1" applyFont="1" applyFill="1" applyBorder="1"/>
    <xf numFmtId="2" fontId="2" fillId="4" borderId="6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2" fillId="0" borderId="6" xfId="0" applyNumberFormat="1" applyFont="1" applyFill="1" applyBorder="1"/>
    <xf numFmtId="2" fontId="2" fillId="0" borderId="4" xfId="0" applyNumberFormat="1" applyFont="1" applyFill="1" applyBorder="1" applyAlignment="1">
      <alignment horizontal="center"/>
    </xf>
    <xf numFmtId="2" fontId="3" fillId="3" borderId="4" xfId="0" applyNumberFormat="1" applyFont="1" applyFill="1" applyBorder="1"/>
    <xf numFmtId="2" fontId="2" fillId="0" borderId="0" xfId="0" applyNumberFormat="1" applyFont="1" applyFill="1"/>
    <xf numFmtId="2" fontId="2" fillId="2" borderId="0" xfId="0" applyNumberFormat="1" applyFont="1" applyFill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2" fontId="2" fillId="0" borderId="0" xfId="0" applyNumberFormat="1" applyFont="1" applyFill="1" applyAlignment="1">
      <alignment horizontal="right"/>
    </xf>
    <xf numFmtId="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/>
    <xf numFmtId="2" fontId="2" fillId="0" borderId="0" xfId="0" applyNumberFormat="1" applyFont="1" applyFill="1" applyBorder="1"/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left"/>
    </xf>
    <xf numFmtId="2" fontId="3" fillId="0" borderId="7" xfId="1" applyNumberFormat="1" applyFont="1" applyFill="1" applyBorder="1"/>
    <xf numFmtId="2" fontId="3" fillId="0" borderId="4" xfId="0" applyNumberFormat="1" applyFont="1" applyFill="1" applyBorder="1"/>
    <xf numFmtId="2" fontId="3" fillId="0" borderId="7" xfId="0" applyNumberFormat="1" applyFont="1" applyFill="1" applyBorder="1" applyAlignment="1"/>
    <xf numFmtId="2" fontId="2" fillId="4" borderId="2" xfId="0" applyNumberFormat="1" applyFont="1" applyFill="1" applyBorder="1" applyAlignment="1">
      <alignment horizontal="center" wrapText="1"/>
    </xf>
    <xf numFmtId="2" fontId="2" fillId="4" borderId="8" xfId="0" applyNumberFormat="1" applyFont="1" applyFill="1" applyBorder="1" applyAlignment="1"/>
    <xf numFmtId="2" fontId="3" fillId="0" borderId="3" xfId="0" applyNumberFormat="1" applyFont="1" applyFill="1" applyBorder="1" applyAlignment="1">
      <alignment wrapText="1"/>
    </xf>
    <xf numFmtId="2" fontId="2" fillId="4" borderId="6" xfId="0" applyNumberFormat="1" applyFont="1" applyFill="1" applyBorder="1"/>
    <xf numFmtId="2" fontId="3" fillId="2" borderId="6" xfId="0" applyNumberFormat="1" applyFont="1" applyFill="1" applyBorder="1"/>
    <xf numFmtId="2" fontId="3" fillId="0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2" fontId="2" fillId="4" borderId="9" xfId="0" applyNumberFormat="1" applyFont="1" applyFill="1" applyBorder="1"/>
    <xf numFmtId="2" fontId="3" fillId="2" borderId="0" xfId="0" applyNumberFormat="1" applyFont="1" applyFill="1"/>
    <xf numFmtId="2" fontId="4" fillId="0" borderId="0" xfId="0" applyNumberFormat="1" applyFont="1" applyBorder="1"/>
    <xf numFmtId="2" fontId="4" fillId="0" borderId="2" xfId="0" applyNumberFormat="1" applyFont="1" applyBorder="1"/>
    <xf numFmtId="2" fontId="4" fillId="0" borderId="0" xfId="0" applyNumberFormat="1" applyFont="1"/>
    <xf numFmtId="2" fontId="3" fillId="0" borderId="2" xfId="0" applyNumberFormat="1" applyFont="1" applyBorder="1"/>
    <xf numFmtId="2" fontId="3" fillId="0" borderId="2" xfId="0" applyNumberFormat="1" applyFont="1" applyBorder="1" applyAlignment="1">
      <alignment wrapText="1"/>
    </xf>
    <xf numFmtId="2" fontId="5" fillId="0" borderId="2" xfId="0" applyNumberFormat="1" applyFont="1" applyBorder="1"/>
    <xf numFmtId="1" fontId="3" fillId="2" borderId="4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2" fontId="2" fillId="4" borderId="10" xfId="0" applyNumberFormat="1" applyFont="1" applyFill="1" applyBorder="1" applyAlignment="1">
      <alignment horizontal="center"/>
    </xf>
    <xf numFmtId="2" fontId="3" fillId="2" borderId="3" xfId="0" applyNumberFormat="1" applyFont="1" applyFill="1" applyBorder="1"/>
    <xf numFmtId="2" fontId="3" fillId="0" borderId="11" xfId="0" applyNumberFormat="1" applyFont="1" applyFill="1" applyBorder="1"/>
    <xf numFmtId="2" fontId="3" fillId="0" borderId="3" xfId="0" applyNumberFormat="1" applyFont="1" applyFill="1" applyBorder="1"/>
    <xf numFmtId="2" fontId="2" fillId="2" borderId="6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2" fontId="2" fillId="2" borderId="3" xfId="0" applyNumberFormat="1" applyFont="1" applyFill="1" applyBorder="1"/>
    <xf numFmtId="2" fontId="6" fillId="0" borderId="2" xfId="0" applyNumberFormat="1" applyFont="1" applyBorder="1"/>
    <xf numFmtId="2" fontId="6" fillId="0" borderId="2" xfId="0" applyNumberFormat="1" applyFont="1" applyBorder="1" applyAlignment="1">
      <alignment wrapText="1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center"/>
    </xf>
    <xf numFmtId="2" fontId="3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wrapText="1"/>
    </xf>
    <xf numFmtId="2" fontId="3" fillId="0" borderId="3" xfId="0" applyNumberFormat="1" applyFont="1" applyFill="1" applyBorder="1" applyAlignment="1">
      <alignment wrapText="1"/>
    </xf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M19" sqref="M19"/>
    </sheetView>
  </sheetViews>
  <sheetFormatPr defaultRowHeight="12.75" x14ac:dyDescent="0.2"/>
  <cols>
    <col min="1" max="1" width="6.28515625" style="27" customWidth="1"/>
    <col min="2" max="2" width="49.42578125" style="27" customWidth="1"/>
    <col min="3" max="3" width="11.42578125" style="27" customWidth="1"/>
    <col min="4" max="4" width="12.140625" style="52" customWidth="1"/>
    <col min="5" max="5" width="10.7109375" style="27" customWidth="1"/>
    <col min="6" max="6" width="0.140625" style="27" hidden="1" customWidth="1"/>
    <col min="7" max="16384" width="9.140625" style="27"/>
  </cols>
  <sheetData>
    <row r="1" spans="1:7" s="24" customFormat="1" x14ac:dyDescent="0.2">
      <c r="B1" s="24" t="s">
        <v>0</v>
      </c>
      <c r="D1" s="25"/>
      <c r="E1" s="24" t="s">
        <v>8</v>
      </c>
    </row>
    <row r="2" spans="1:7" x14ac:dyDescent="0.2">
      <c r="A2" s="26"/>
      <c r="B2" s="71"/>
      <c r="C2" s="71"/>
      <c r="D2" s="27" t="s">
        <v>87</v>
      </c>
    </row>
    <row r="3" spans="1:7" x14ac:dyDescent="0.2">
      <c r="A3" s="26"/>
      <c r="B3" s="28"/>
      <c r="C3" s="28"/>
      <c r="D3" s="29"/>
    </row>
    <row r="4" spans="1:7" x14ac:dyDescent="0.2">
      <c r="A4" s="26"/>
      <c r="B4" s="28"/>
      <c r="C4" s="28"/>
      <c r="D4" s="30"/>
    </row>
    <row r="5" spans="1:7" x14ac:dyDescent="0.2">
      <c r="A5" s="72" t="s">
        <v>9</v>
      </c>
      <c r="B5" s="73"/>
      <c r="C5" s="73"/>
      <c r="D5" s="73"/>
      <c r="E5" s="73"/>
      <c r="F5" s="73"/>
    </row>
    <row r="6" spans="1:7" x14ac:dyDescent="0.2">
      <c r="A6" s="72" t="s">
        <v>10</v>
      </c>
      <c r="B6" s="74"/>
      <c r="C6" s="74"/>
      <c r="D6" s="74"/>
      <c r="E6" s="74"/>
      <c r="F6" s="74"/>
    </row>
    <row r="7" spans="1:7" x14ac:dyDescent="0.2">
      <c r="A7" s="31"/>
      <c r="B7" s="75"/>
      <c r="C7" s="73"/>
      <c r="D7" s="73"/>
      <c r="E7" s="73"/>
      <c r="F7" s="73"/>
    </row>
    <row r="8" spans="1:7" x14ac:dyDescent="0.2">
      <c r="A8" s="31"/>
      <c r="B8" s="32"/>
      <c r="C8" s="33"/>
      <c r="D8" s="29"/>
      <c r="G8" s="27" t="s">
        <v>67</v>
      </c>
    </row>
    <row r="9" spans="1:7" ht="32.25" customHeight="1" x14ac:dyDescent="0.2">
      <c r="A9" s="76" t="s">
        <v>1</v>
      </c>
      <c r="B9" s="34" t="s">
        <v>2</v>
      </c>
      <c r="C9" s="34" t="s">
        <v>3</v>
      </c>
      <c r="D9" s="35" t="s">
        <v>4</v>
      </c>
      <c r="E9" s="36" t="s">
        <v>5</v>
      </c>
      <c r="F9" s="1"/>
      <c r="G9" s="36" t="s">
        <v>5</v>
      </c>
    </row>
    <row r="10" spans="1:7" ht="17.25" customHeight="1" x14ac:dyDescent="0.2">
      <c r="A10" s="77"/>
      <c r="B10" s="37"/>
      <c r="C10" s="37"/>
      <c r="D10" s="38" t="s">
        <v>6</v>
      </c>
      <c r="E10" s="36" t="s">
        <v>51</v>
      </c>
      <c r="F10" s="1">
        <v>2017</v>
      </c>
      <c r="G10" s="36" t="s">
        <v>62</v>
      </c>
    </row>
    <row r="11" spans="1:7" ht="15.75" customHeight="1" x14ac:dyDescent="0.2">
      <c r="A11" s="39"/>
      <c r="B11" s="39" t="s">
        <v>16</v>
      </c>
      <c r="C11" s="14"/>
      <c r="D11" s="15">
        <f>E11+G11</f>
        <v>-2997.5</v>
      </c>
      <c r="E11" s="16">
        <f>E12</f>
        <v>-1497.5</v>
      </c>
      <c r="F11" s="16">
        <f t="shared" ref="F11:G11" si="0">F12</f>
        <v>0</v>
      </c>
      <c r="G11" s="16">
        <f t="shared" si="0"/>
        <v>-1500</v>
      </c>
    </row>
    <row r="12" spans="1:7" ht="15.75" customHeight="1" x14ac:dyDescent="0.2">
      <c r="A12" s="39"/>
      <c r="B12" s="40" t="s">
        <v>7</v>
      </c>
      <c r="C12" s="17"/>
      <c r="D12" s="15">
        <f t="shared" ref="D12:D59" si="1">E12+G12</f>
        <v>-2997.5</v>
      </c>
      <c r="E12" s="18">
        <f>E14+E13</f>
        <v>-1497.5</v>
      </c>
      <c r="F12" s="18">
        <f t="shared" ref="F12:G12" si="2">F14+F13</f>
        <v>0</v>
      </c>
      <c r="G12" s="18">
        <f t="shared" si="2"/>
        <v>-1500</v>
      </c>
    </row>
    <row r="13" spans="1:7" ht="15.75" customHeight="1" x14ac:dyDescent="0.2">
      <c r="A13" s="36"/>
      <c r="B13" s="41" t="s">
        <v>45</v>
      </c>
      <c r="C13" s="61">
        <v>38394</v>
      </c>
      <c r="D13" s="15">
        <f t="shared" si="1"/>
        <v>-3000</v>
      </c>
      <c r="E13" s="1">
        <f>-1500</f>
        <v>-1500</v>
      </c>
      <c r="F13" s="42"/>
      <c r="G13" s="1">
        <v>-1500</v>
      </c>
    </row>
    <row r="14" spans="1:7" ht="15.75" customHeight="1" x14ac:dyDescent="0.2">
      <c r="A14" s="2"/>
      <c r="B14" s="43" t="s">
        <v>12</v>
      </c>
      <c r="C14" s="12" t="s">
        <v>52</v>
      </c>
      <c r="D14" s="15">
        <f t="shared" si="1"/>
        <v>2.5</v>
      </c>
      <c r="E14" s="3">
        <f>1.5+1</f>
        <v>2.5</v>
      </c>
      <c r="F14" s="42"/>
      <c r="G14" s="1">
        <v>0</v>
      </c>
    </row>
    <row r="15" spans="1:7" ht="17.25" customHeight="1" x14ac:dyDescent="0.2">
      <c r="A15" s="16"/>
      <c r="B15" s="19" t="s">
        <v>11</v>
      </c>
      <c r="C15" s="20"/>
      <c r="D15" s="15">
        <f t="shared" si="1"/>
        <v>-2081.5</v>
      </c>
      <c r="E15" s="16">
        <f>E16+E20+E24+E32+E42+E52+E56+E28</f>
        <v>-581.5</v>
      </c>
      <c r="F15" s="16" t="e">
        <f t="shared" ref="F15:G15" si="3">F16+F20+F24+F32+F42+F52+F56+F28</f>
        <v>#REF!</v>
      </c>
      <c r="G15" s="16">
        <f t="shared" si="3"/>
        <v>-1500</v>
      </c>
    </row>
    <row r="16" spans="1:7" ht="26.25" customHeight="1" x14ac:dyDescent="0.2">
      <c r="A16" s="44" t="s">
        <v>74</v>
      </c>
      <c r="B16" s="45" t="s">
        <v>19</v>
      </c>
      <c r="C16" s="20" t="s">
        <v>20</v>
      </c>
      <c r="D16" s="15">
        <f t="shared" si="1"/>
        <v>-216</v>
      </c>
      <c r="E16" s="18">
        <f>E17</f>
        <v>-216</v>
      </c>
      <c r="F16" s="18">
        <f t="shared" ref="F16:G16" si="4">F17</f>
        <v>0</v>
      </c>
      <c r="G16" s="18">
        <f t="shared" si="4"/>
        <v>0</v>
      </c>
    </row>
    <row r="17" spans="1:7" ht="18" customHeight="1" x14ac:dyDescent="0.2">
      <c r="A17" s="9"/>
      <c r="B17" s="4" t="s">
        <v>21</v>
      </c>
      <c r="C17" s="5" t="s">
        <v>22</v>
      </c>
      <c r="D17" s="15">
        <f t="shared" si="1"/>
        <v>-216</v>
      </c>
      <c r="E17" s="3">
        <f>E18</f>
        <v>-216</v>
      </c>
      <c r="F17" s="3">
        <f t="shared" ref="F17:G17" si="5">F18</f>
        <v>0</v>
      </c>
      <c r="G17" s="3">
        <f t="shared" si="5"/>
        <v>0</v>
      </c>
    </row>
    <row r="18" spans="1:7" ht="21.75" customHeight="1" x14ac:dyDescent="0.2">
      <c r="A18" s="9"/>
      <c r="B18" s="46" t="s">
        <v>7</v>
      </c>
      <c r="C18" s="5"/>
      <c r="D18" s="15">
        <f t="shared" si="1"/>
        <v>-216</v>
      </c>
      <c r="E18" s="3">
        <f>E19</f>
        <v>-216</v>
      </c>
      <c r="F18" s="3">
        <f t="shared" ref="F18:G18" si="6">F19</f>
        <v>0</v>
      </c>
      <c r="G18" s="3">
        <f t="shared" si="6"/>
        <v>0</v>
      </c>
    </row>
    <row r="19" spans="1:7" ht="19.5" customHeight="1" x14ac:dyDescent="0.2">
      <c r="A19" s="9"/>
      <c r="B19" s="3" t="s">
        <v>14</v>
      </c>
      <c r="C19" s="59">
        <v>20</v>
      </c>
      <c r="D19" s="15">
        <f t="shared" si="1"/>
        <v>-216</v>
      </c>
      <c r="E19" s="3">
        <f>-15-71-30-100</f>
        <v>-216</v>
      </c>
      <c r="F19" s="42"/>
      <c r="G19" s="1">
        <v>0</v>
      </c>
    </row>
    <row r="20" spans="1:7" ht="19.5" customHeight="1" x14ac:dyDescent="0.2">
      <c r="A20" s="16" t="s">
        <v>75</v>
      </c>
      <c r="B20" s="16" t="s">
        <v>23</v>
      </c>
      <c r="C20" s="20" t="s">
        <v>69</v>
      </c>
      <c r="D20" s="15">
        <f t="shared" si="1"/>
        <v>15</v>
      </c>
      <c r="E20" s="16">
        <f>E21</f>
        <v>15</v>
      </c>
      <c r="F20" s="16">
        <f t="shared" ref="F20:G20" si="7">F21</f>
        <v>0</v>
      </c>
      <c r="G20" s="16">
        <f t="shared" si="7"/>
        <v>0</v>
      </c>
    </row>
    <row r="21" spans="1:7" ht="15" customHeight="1" x14ac:dyDescent="0.2">
      <c r="A21" s="9"/>
      <c r="B21" s="9" t="s">
        <v>24</v>
      </c>
      <c r="C21" s="13" t="s">
        <v>70</v>
      </c>
      <c r="D21" s="15">
        <f t="shared" si="1"/>
        <v>15</v>
      </c>
      <c r="E21" s="3">
        <f>E22</f>
        <v>15</v>
      </c>
      <c r="F21" s="3">
        <f t="shared" ref="F21:G21" si="8">F22</f>
        <v>0</v>
      </c>
      <c r="G21" s="3">
        <f t="shared" si="8"/>
        <v>0</v>
      </c>
    </row>
    <row r="22" spans="1:7" ht="15.75" customHeight="1" x14ac:dyDescent="0.2">
      <c r="A22" s="9"/>
      <c r="B22" s="46" t="s">
        <v>7</v>
      </c>
      <c r="C22" s="5"/>
      <c r="D22" s="15">
        <f t="shared" si="1"/>
        <v>15</v>
      </c>
      <c r="E22" s="3">
        <f>E23</f>
        <v>15</v>
      </c>
      <c r="F22" s="3">
        <f t="shared" ref="F22:G22" si="9">F23</f>
        <v>0</v>
      </c>
      <c r="G22" s="3">
        <f t="shared" si="9"/>
        <v>0</v>
      </c>
    </row>
    <row r="23" spans="1:7" ht="21.75" customHeight="1" x14ac:dyDescent="0.2">
      <c r="A23" s="9"/>
      <c r="B23" s="3" t="s">
        <v>14</v>
      </c>
      <c r="C23" s="59">
        <v>20</v>
      </c>
      <c r="D23" s="15">
        <f t="shared" si="1"/>
        <v>15</v>
      </c>
      <c r="E23" s="3">
        <v>15</v>
      </c>
      <c r="F23" s="42"/>
      <c r="G23" s="1">
        <v>0</v>
      </c>
    </row>
    <row r="24" spans="1:7" ht="21.75" customHeight="1" x14ac:dyDescent="0.2">
      <c r="A24" s="16" t="s">
        <v>25</v>
      </c>
      <c r="B24" s="16" t="s">
        <v>26</v>
      </c>
      <c r="C24" s="20" t="s">
        <v>53</v>
      </c>
      <c r="D24" s="15">
        <f t="shared" si="1"/>
        <v>71</v>
      </c>
      <c r="E24" s="16">
        <f>E25</f>
        <v>71</v>
      </c>
      <c r="F24" s="16">
        <f t="shared" ref="F24:G24" si="10">F25</f>
        <v>0</v>
      </c>
      <c r="G24" s="16">
        <f t="shared" si="10"/>
        <v>0</v>
      </c>
    </row>
    <row r="25" spans="1:7" ht="21.75" customHeight="1" x14ac:dyDescent="0.2">
      <c r="A25" s="9"/>
      <c r="B25" s="9" t="s">
        <v>27</v>
      </c>
      <c r="C25" s="13" t="s">
        <v>71</v>
      </c>
      <c r="D25" s="15">
        <f t="shared" si="1"/>
        <v>71</v>
      </c>
      <c r="E25" s="3">
        <f>E26</f>
        <v>71</v>
      </c>
      <c r="F25" s="3">
        <f t="shared" ref="F25:G25" si="11">F26</f>
        <v>0</v>
      </c>
      <c r="G25" s="3">
        <f t="shared" si="11"/>
        <v>0</v>
      </c>
    </row>
    <row r="26" spans="1:7" ht="18" customHeight="1" x14ac:dyDescent="0.2">
      <c r="A26" s="9"/>
      <c r="B26" s="46" t="s">
        <v>7</v>
      </c>
      <c r="C26" s="5"/>
      <c r="D26" s="15">
        <f t="shared" si="1"/>
        <v>71</v>
      </c>
      <c r="E26" s="3">
        <f>E27</f>
        <v>71</v>
      </c>
      <c r="F26" s="3">
        <f t="shared" ref="F26:G26" si="12">F27</f>
        <v>0</v>
      </c>
      <c r="G26" s="3">
        <f t="shared" si="12"/>
        <v>0</v>
      </c>
    </row>
    <row r="27" spans="1:7" ht="17.25" customHeight="1" x14ac:dyDescent="0.2">
      <c r="A27" s="9"/>
      <c r="B27" s="3" t="s">
        <v>14</v>
      </c>
      <c r="C27" s="59">
        <v>20</v>
      </c>
      <c r="D27" s="15">
        <f t="shared" si="1"/>
        <v>71</v>
      </c>
      <c r="E27" s="3">
        <v>71</v>
      </c>
      <c r="F27" s="42"/>
      <c r="G27" s="1">
        <v>0</v>
      </c>
    </row>
    <row r="28" spans="1:7" ht="17.25" customHeight="1" x14ac:dyDescent="0.2">
      <c r="A28" s="9" t="s">
        <v>28</v>
      </c>
      <c r="B28" s="66" t="s">
        <v>79</v>
      </c>
      <c r="C28" s="67" t="s">
        <v>80</v>
      </c>
      <c r="D28" s="15">
        <f t="shared" si="1"/>
        <v>460</v>
      </c>
      <c r="E28" s="68">
        <f>E29</f>
        <v>460</v>
      </c>
      <c r="F28" s="68">
        <f t="shared" ref="F28:G28" si="13">F29</f>
        <v>0</v>
      </c>
      <c r="G28" s="68">
        <f t="shared" si="13"/>
        <v>0</v>
      </c>
    </row>
    <row r="29" spans="1:7" ht="17.25" customHeight="1" x14ac:dyDescent="0.2">
      <c r="A29" s="9"/>
      <c r="B29" s="66" t="s">
        <v>81</v>
      </c>
      <c r="C29" s="67" t="s">
        <v>82</v>
      </c>
      <c r="D29" s="15">
        <f t="shared" si="1"/>
        <v>460</v>
      </c>
      <c r="E29" s="68">
        <f>E30</f>
        <v>460</v>
      </c>
      <c r="F29" s="68">
        <f t="shared" ref="F29:G29" si="14">F30</f>
        <v>0</v>
      </c>
      <c r="G29" s="68">
        <f t="shared" si="14"/>
        <v>0</v>
      </c>
    </row>
    <row r="30" spans="1:7" ht="17.25" customHeight="1" x14ac:dyDescent="0.2">
      <c r="A30" s="9"/>
      <c r="B30" s="48" t="s">
        <v>29</v>
      </c>
      <c r="C30" s="59"/>
      <c r="D30" s="15">
        <f t="shared" si="1"/>
        <v>460</v>
      </c>
      <c r="E30" s="63">
        <f>E31</f>
        <v>460</v>
      </c>
      <c r="F30" s="63">
        <f t="shared" ref="F30:G30" si="15">F31</f>
        <v>0</v>
      </c>
      <c r="G30" s="63">
        <f t="shared" si="15"/>
        <v>0</v>
      </c>
    </row>
    <row r="31" spans="1:7" ht="17.25" customHeight="1" x14ac:dyDescent="0.2">
      <c r="A31" s="9"/>
      <c r="B31" s="48" t="s">
        <v>84</v>
      </c>
      <c r="C31" s="59" t="s">
        <v>83</v>
      </c>
      <c r="D31" s="15">
        <f t="shared" si="1"/>
        <v>460</v>
      </c>
      <c r="E31" s="63">
        <v>460</v>
      </c>
      <c r="F31" s="64"/>
      <c r="G31" s="65">
        <v>0</v>
      </c>
    </row>
    <row r="32" spans="1:7" ht="17.25" customHeight="1" x14ac:dyDescent="0.2">
      <c r="A32" s="16" t="s">
        <v>76</v>
      </c>
      <c r="B32" s="47" t="s">
        <v>73</v>
      </c>
      <c r="C32" s="20" t="s">
        <v>72</v>
      </c>
      <c r="D32" s="15">
        <f>D33+D39</f>
        <v>256</v>
      </c>
      <c r="E32" s="15">
        <f t="shared" ref="E32:G32" si="16">E33+E39</f>
        <v>256</v>
      </c>
      <c r="F32" s="15">
        <f t="shared" si="16"/>
        <v>0</v>
      </c>
      <c r="G32" s="15">
        <f t="shared" si="16"/>
        <v>0</v>
      </c>
    </row>
    <row r="33" spans="1:7" ht="17.25" customHeight="1" x14ac:dyDescent="0.2">
      <c r="A33" s="9"/>
      <c r="B33" s="6" t="s">
        <v>43</v>
      </c>
      <c r="C33" s="13" t="s">
        <v>44</v>
      </c>
      <c r="D33" s="15">
        <f t="shared" si="1"/>
        <v>516</v>
      </c>
      <c r="E33" s="15">
        <f>E34+E37</f>
        <v>516</v>
      </c>
      <c r="F33" s="15">
        <f t="shared" ref="F33:G33" si="17">F34+F37</f>
        <v>0</v>
      </c>
      <c r="G33" s="15">
        <f t="shared" si="17"/>
        <v>0</v>
      </c>
    </row>
    <row r="34" spans="1:7" ht="17.25" customHeight="1" x14ac:dyDescent="0.2">
      <c r="A34" s="9"/>
      <c r="B34" s="1" t="s">
        <v>7</v>
      </c>
      <c r="C34" s="13"/>
      <c r="D34" s="15">
        <f t="shared" si="1"/>
        <v>260</v>
      </c>
      <c r="E34" s="15">
        <f>E35</f>
        <v>260</v>
      </c>
      <c r="F34" s="15">
        <f t="shared" ref="F34:G34" si="18">F35</f>
        <v>0</v>
      </c>
      <c r="G34" s="15">
        <f t="shared" si="18"/>
        <v>0</v>
      </c>
    </row>
    <row r="35" spans="1:7" ht="17.25" customHeight="1" x14ac:dyDescent="0.2">
      <c r="A35" s="9"/>
      <c r="B35" s="1" t="s">
        <v>60</v>
      </c>
      <c r="C35" s="13" t="s">
        <v>59</v>
      </c>
      <c r="D35" s="15">
        <f t="shared" si="1"/>
        <v>260</v>
      </c>
      <c r="E35" s="3">
        <v>260</v>
      </c>
      <c r="F35" s="42"/>
      <c r="G35" s="1">
        <v>0</v>
      </c>
    </row>
    <row r="36" spans="1:7" ht="17.25" customHeight="1" x14ac:dyDescent="0.2">
      <c r="A36" s="9"/>
      <c r="B36" s="7" t="s">
        <v>66</v>
      </c>
      <c r="C36" s="59">
        <v>20</v>
      </c>
      <c r="D36" s="15">
        <f t="shared" si="1"/>
        <v>260</v>
      </c>
      <c r="E36" s="3">
        <v>260</v>
      </c>
      <c r="F36" s="42"/>
      <c r="G36" s="1">
        <v>0</v>
      </c>
    </row>
    <row r="37" spans="1:7" ht="17.25" customHeight="1" x14ac:dyDescent="0.2">
      <c r="A37" s="9"/>
      <c r="B37" s="48" t="s">
        <v>29</v>
      </c>
      <c r="C37" s="13"/>
      <c r="D37" s="15">
        <f t="shared" si="1"/>
        <v>256</v>
      </c>
      <c r="E37" s="3">
        <f>E38</f>
        <v>256</v>
      </c>
      <c r="F37" s="3">
        <f t="shared" ref="F37:G37" si="19">F38</f>
        <v>0</v>
      </c>
      <c r="G37" s="3">
        <f t="shared" si="19"/>
        <v>0</v>
      </c>
    </row>
    <row r="38" spans="1:7" ht="17.25" customHeight="1" x14ac:dyDescent="0.2">
      <c r="A38" s="9"/>
      <c r="B38" s="7" t="s">
        <v>34</v>
      </c>
      <c r="C38" s="12" t="s">
        <v>35</v>
      </c>
      <c r="D38" s="15">
        <f t="shared" si="1"/>
        <v>256</v>
      </c>
      <c r="E38" s="3">
        <v>256</v>
      </c>
      <c r="F38" s="42"/>
      <c r="G38" s="1">
        <v>0</v>
      </c>
    </row>
    <row r="39" spans="1:7" ht="17.25" customHeight="1" x14ac:dyDescent="0.2">
      <c r="A39" s="9"/>
      <c r="B39" s="21" t="s">
        <v>88</v>
      </c>
      <c r="C39" s="22" t="s">
        <v>61</v>
      </c>
      <c r="D39" s="15">
        <f t="shared" si="1"/>
        <v>-260</v>
      </c>
      <c r="E39" s="15">
        <f>E40</f>
        <v>-260</v>
      </c>
      <c r="F39" s="15">
        <f t="shared" ref="F39:G39" si="20">F40</f>
        <v>0</v>
      </c>
      <c r="G39" s="15">
        <f t="shared" si="20"/>
        <v>0</v>
      </c>
    </row>
    <row r="40" spans="1:7" ht="17.25" customHeight="1" x14ac:dyDescent="0.2">
      <c r="A40" s="9"/>
      <c r="B40" s="1" t="s">
        <v>7</v>
      </c>
      <c r="C40" s="22"/>
      <c r="D40" s="15">
        <f t="shared" si="1"/>
        <v>-260</v>
      </c>
      <c r="E40" s="15">
        <f>E41</f>
        <v>-260</v>
      </c>
      <c r="F40" s="15">
        <f t="shared" ref="F40:G40" si="21">F41</f>
        <v>0</v>
      </c>
      <c r="G40" s="15">
        <f t="shared" si="21"/>
        <v>0</v>
      </c>
    </row>
    <row r="41" spans="1:7" ht="17.25" customHeight="1" x14ac:dyDescent="0.2">
      <c r="A41" s="9"/>
      <c r="B41" s="1" t="s">
        <v>14</v>
      </c>
      <c r="C41" s="12" t="s">
        <v>65</v>
      </c>
      <c r="D41" s="15">
        <f t="shared" si="1"/>
        <v>-260</v>
      </c>
      <c r="E41" s="9">
        <v>-260</v>
      </c>
      <c r="F41" s="42"/>
      <c r="G41" s="1">
        <v>0</v>
      </c>
    </row>
    <row r="42" spans="1:7" x14ac:dyDescent="0.2">
      <c r="A42" s="16" t="s">
        <v>77</v>
      </c>
      <c r="B42" s="16" t="s">
        <v>18</v>
      </c>
      <c r="C42" s="20" t="s">
        <v>68</v>
      </c>
      <c r="D42" s="15">
        <f t="shared" si="1"/>
        <v>232.5</v>
      </c>
      <c r="E42" s="16">
        <f>E43+E46+E49</f>
        <v>232.5</v>
      </c>
      <c r="F42" s="16" t="e">
        <f t="shared" ref="F42:G42" si="22">F43+F46+F49</f>
        <v>#REF!</v>
      </c>
      <c r="G42" s="16">
        <f t="shared" si="22"/>
        <v>0</v>
      </c>
    </row>
    <row r="43" spans="1:7" ht="24.75" customHeight="1" x14ac:dyDescent="0.2">
      <c r="A43" s="2"/>
      <c r="B43" s="8" t="s">
        <v>30</v>
      </c>
      <c r="C43" s="12" t="s">
        <v>36</v>
      </c>
      <c r="D43" s="15">
        <f t="shared" si="1"/>
        <v>200</v>
      </c>
      <c r="E43" s="9">
        <f t="shared" ref="E43:G44" si="23">E44</f>
        <v>200</v>
      </c>
      <c r="F43" s="9" t="e">
        <f t="shared" si="23"/>
        <v>#REF!</v>
      </c>
      <c r="G43" s="9">
        <f t="shared" si="23"/>
        <v>0</v>
      </c>
    </row>
    <row r="44" spans="1:7" x14ac:dyDescent="0.2">
      <c r="A44" s="2"/>
      <c r="B44" s="10" t="s">
        <v>31</v>
      </c>
      <c r="C44" s="12"/>
      <c r="D44" s="15">
        <f t="shared" si="1"/>
        <v>200</v>
      </c>
      <c r="E44" s="9">
        <f t="shared" si="23"/>
        <v>200</v>
      </c>
      <c r="F44" s="9" t="e">
        <f t="shared" si="23"/>
        <v>#REF!</v>
      </c>
      <c r="G44" s="9">
        <f t="shared" si="23"/>
        <v>0</v>
      </c>
    </row>
    <row r="45" spans="1:7" ht="12.75" customHeight="1" x14ac:dyDescent="0.2">
      <c r="A45" s="2"/>
      <c r="B45" s="7" t="s">
        <v>34</v>
      </c>
      <c r="C45" s="12" t="s">
        <v>35</v>
      </c>
      <c r="D45" s="15">
        <f t="shared" si="1"/>
        <v>200</v>
      </c>
      <c r="E45" s="3">
        <v>200</v>
      </c>
      <c r="F45" s="23" t="e">
        <f>#REF!</f>
        <v>#REF!</v>
      </c>
      <c r="G45" s="1">
        <v>0</v>
      </c>
    </row>
    <row r="46" spans="1:7" ht="25.5" x14ac:dyDescent="0.2">
      <c r="A46" s="1"/>
      <c r="B46" s="11" t="s">
        <v>13</v>
      </c>
      <c r="C46" s="49" t="s">
        <v>15</v>
      </c>
      <c r="D46" s="15">
        <f t="shared" si="1"/>
        <v>2.5</v>
      </c>
      <c r="E46" s="1">
        <f>E47</f>
        <v>2.5</v>
      </c>
      <c r="F46" s="1">
        <f t="shared" ref="F46:G46" si="24">F47</f>
        <v>0</v>
      </c>
      <c r="G46" s="1">
        <f t="shared" si="24"/>
        <v>0</v>
      </c>
    </row>
    <row r="47" spans="1:7" x14ac:dyDescent="0.2">
      <c r="A47" s="1"/>
      <c r="B47" s="2" t="s">
        <v>7</v>
      </c>
      <c r="C47" s="49"/>
      <c r="D47" s="15">
        <f t="shared" si="1"/>
        <v>2.5</v>
      </c>
      <c r="E47" s="1">
        <f>E48</f>
        <v>2.5</v>
      </c>
      <c r="F47" s="1">
        <f t="shared" ref="F47:G47" si="25">F48</f>
        <v>0</v>
      </c>
      <c r="G47" s="1">
        <f t="shared" si="25"/>
        <v>0</v>
      </c>
    </row>
    <row r="48" spans="1:7" x14ac:dyDescent="0.2">
      <c r="A48" s="1"/>
      <c r="B48" s="1" t="s">
        <v>14</v>
      </c>
      <c r="C48" s="60">
        <v>20</v>
      </c>
      <c r="D48" s="15">
        <f t="shared" si="1"/>
        <v>2.5</v>
      </c>
      <c r="E48" s="1">
        <f>1.5+1</f>
        <v>2.5</v>
      </c>
      <c r="G48" s="1">
        <v>0</v>
      </c>
    </row>
    <row r="49" spans="1:7" x14ac:dyDescent="0.2">
      <c r="A49" s="1"/>
      <c r="B49" s="21" t="s">
        <v>38</v>
      </c>
      <c r="C49" s="12" t="s">
        <v>39</v>
      </c>
      <c r="D49" s="15">
        <f t="shared" si="1"/>
        <v>30</v>
      </c>
      <c r="E49" s="1">
        <f>E50</f>
        <v>30</v>
      </c>
      <c r="F49" s="1">
        <f t="shared" ref="F49:G49" si="26">F50</f>
        <v>0</v>
      </c>
      <c r="G49" s="1">
        <f t="shared" si="26"/>
        <v>0</v>
      </c>
    </row>
    <row r="50" spans="1:7" x14ac:dyDescent="0.2">
      <c r="A50" s="1"/>
      <c r="B50" s="10" t="s">
        <v>7</v>
      </c>
      <c r="C50" s="12"/>
      <c r="D50" s="15">
        <f t="shared" si="1"/>
        <v>30</v>
      </c>
      <c r="E50" s="1">
        <f>E51</f>
        <v>30</v>
      </c>
      <c r="F50" s="1">
        <f t="shared" ref="F50:G50" si="27">F51</f>
        <v>0</v>
      </c>
      <c r="G50" s="1">
        <f t="shared" si="27"/>
        <v>0</v>
      </c>
    </row>
    <row r="51" spans="1:7" x14ac:dyDescent="0.2">
      <c r="A51" s="1"/>
      <c r="B51" s="7" t="s">
        <v>40</v>
      </c>
      <c r="C51" s="12" t="s">
        <v>41</v>
      </c>
      <c r="D51" s="15">
        <f t="shared" si="1"/>
        <v>30</v>
      </c>
      <c r="E51" s="1">
        <v>30</v>
      </c>
      <c r="G51" s="1">
        <v>0</v>
      </c>
    </row>
    <row r="52" spans="1:7" x14ac:dyDescent="0.2">
      <c r="A52" s="16" t="s">
        <v>78</v>
      </c>
      <c r="B52" s="47" t="s">
        <v>56</v>
      </c>
      <c r="C52" s="39" t="s">
        <v>37</v>
      </c>
      <c r="D52" s="15">
        <f t="shared" si="1"/>
        <v>100</v>
      </c>
      <c r="E52" s="18">
        <f>E53</f>
        <v>100</v>
      </c>
      <c r="F52" s="18">
        <f t="shared" ref="F52:G52" si="28">F53</f>
        <v>0</v>
      </c>
      <c r="G52" s="18">
        <f t="shared" si="28"/>
        <v>0</v>
      </c>
    </row>
    <row r="53" spans="1:7" ht="25.5" x14ac:dyDescent="0.2">
      <c r="A53" s="1"/>
      <c r="B53" s="8" t="s">
        <v>32</v>
      </c>
      <c r="C53" s="12" t="s">
        <v>33</v>
      </c>
      <c r="D53" s="15">
        <f t="shared" si="1"/>
        <v>100</v>
      </c>
      <c r="E53" s="1">
        <f>E54</f>
        <v>100</v>
      </c>
      <c r="F53" s="1">
        <f t="shared" ref="F53:G53" si="29">F54</f>
        <v>0</v>
      </c>
      <c r="G53" s="1">
        <f t="shared" si="29"/>
        <v>0</v>
      </c>
    </row>
    <row r="54" spans="1:7" x14ac:dyDescent="0.2">
      <c r="A54" s="1"/>
      <c r="B54" s="10" t="s">
        <v>7</v>
      </c>
      <c r="C54" s="12"/>
      <c r="D54" s="15">
        <f t="shared" si="1"/>
        <v>100</v>
      </c>
      <c r="E54" s="1">
        <f>E55</f>
        <v>100</v>
      </c>
      <c r="F54" s="1">
        <f t="shared" ref="F54:G54" si="30">F55</f>
        <v>0</v>
      </c>
      <c r="G54" s="1">
        <f t="shared" si="30"/>
        <v>0</v>
      </c>
    </row>
    <row r="55" spans="1:7" x14ac:dyDescent="0.2">
      <c r="A55" s="1"/>
      <c r="B55" s="1" t="s">
        <v>14</v>
      </c>
      <c r="C55" s="49" t="s">
        <v>55</v>
      </c>
      <c r="D55" s="15">
        <f t="shared" si="1"/>
        <v>100</v>
      </c>
      <c r="E55" s="1">
        <v>100</v>
      </c>
      <c r="G55" s="1">
        <v>0</v>
      </c>
    </row>
    <row r="56" spans="1:7" x14ac:dyDescent="0.2">
      <c r="A56" s="16" t="s">
        <v>85</v>
      </c>
      <c r="B56" s="51" t="s">
        <v>46</v>
      </c>
      <c r="C56" s="62" t="s">
        <v>54</v>
      </c>
      <c r="D56" s="15">
        <f t="shared" si="1"/>
        <v>-3000</v>
      </c>
      <c r="E56" s="18">
        <f>E57</f>
        <v>-1500</v>
      </c>
      <c r="F56" s="18">
        <f t="shared" ref="F56:G56" si="31">F57</f>
        <v>0</v>
      </c>
      <c r="G56" s="18">
        <f t="shared" si="31"/>
        <v>-1500</v>
      </c>
    </row>
    <row r="57" spans="1:7" x14ac:dyDescent="0.2">
      <c r="A57" s="1"/>
      <c r="B57" s="21" t="s">
        <v>47</v>
      </c>
      <c r="C57" s="12" t="s">
        <v>48</v>
      </c>
      <c r="D57" s="15">
        <f t="shared" si="1"/>
        <v>-3000</v>
      </c>
      <c r="E57" s="1">
        <f>E58</f>
        <v>-1500</v>
      </c>
      <c r="F57" s="1">
        <f t="shared" ref="F57:G57" si="32">F58</f>
        <v>0</v>
      </c>
      <c r="G57" s="1">
        <f t="shared" si="32"/>
        <v>-1500</v>
      </c>
    </row>
    <row r="58" spans="1:7" x14ac:dyDescent="0.2">
      <c r="A58" s="1"/>
      <c r="B58" s="1" t="s">
        <v>7</v>
      </c>
      <c r="C58" s="49"/>
      <c r="D58" s="15">
        <f t="shared" si="1"/>
        <v>-3000</v>
      </c>
      <c r="E58" s="1">
        <f>E59</f>
        <v>-1500</v>
      </c>
      <c r="F58" s="1">
        <f t="shared" ref="F58:G58" si="33">F59</f>
        <v>0</v>
      </c>
      <c r="G58" s="1">
        <f t="shared" si="33"/>
        <v>-1500</v>
      </c>
    </row>
    <row r="59" spans="1:7" x14ac:dyDescent="0.2">
      <c r="A59" s="1"/>
      <c r="B59" s="1" t="s">
        <v>14</v>
      </c>
      <c r="C59" s="60">
        <v>20</v>
      </c>
      <c r="D59" s="15">
        <f t="shared" si="1"/>
        <v>-3000</v>
      </c>
      <c r="E59" s="1">
        <f>-1500</f>
        <v>-1500</v>
      </c>
      <c r="G59" s="1">
        <v>-1500</v>
      </c>
    </row>
    <row r="60" spans="1:7" x14ac:dyDescent="0.2">
      <c r="A60" s="18"/>
      <c r="B60" s="18" t="s">
        <v>17</v>
      </c>
      <c r="C60" s="50"/>
      <c r="D60" s="15">
        <f t="shared" ref="D60" si="34">E60</f>
        <v>-916</v>
      </c>
      <c r="E60" s="18">
        <f>E11-E15</f>
        <v>-916</v>
      </c>
      <c r="F60" s="18" t="e">
        <f t="shared" ref="F60:G60" si="35">F11-F15</f>
        <v>#REF!</v>
      </c>
      <c r="G60" s="18">
        <f t="shared" si="35"/>
        <v>0</v>
      </c>
    </row>
    <row r="61" spans="1:7" x14ac:dyDescent="0.2">
      <c r="B61" s="32"/>
      <c r="C61" s="32"/>
    </row>
    <row r="62" spans="1:7" x14ac:dyDescent="0.2">
      <c r="C62" s="53"/>
    </row>
    <row r="63" spans="1:7" x14ac:dyDescent="0.2">
      <c r="B63" s="54" t="s">
        <v>49</v>
      </c>
      <c r="C63" s="54">
        <f>C67+C72+C65</f>
        <v>916</v>
      </c>
    </row>
    <row r="64" spans="1:7" x14ac:dyDescent="0.2">
      <c r="B64" s="55"/>
      <c r="C64" s="55"/>
    </row>
    <row r="65" spans="2:3" x14ac:dyDescent="0.2">
      <c r="B65" s="2" t="s">
        <v>79</v>
      </c>
      <c r="C65" s="54">
        <v>460</v>
      </c>
    </row>
    <row r="66" spans="2:3" ht="38.25" x14ac:dyDescent="0.2">
      <c r="B66" s="70" t="s">
        <v>86</v>
      </c>
      <c r="C66" s="69">
        <v>460</v>
      </c>
    </row>
    <row r="67" spans="2:3" x14ac:dyDescent="0.2">
      <c r="B67" s="54" t="s">
        <v>42</v>
      </c>
      <c r="C67" s="54">
        <f>C68</f>
        <v>256</v>
      </c>
    </row>
    <row r="68" spans="2:3" x14ac:dyDescent="0.2">
      <c r="B68" s="9" t="s">
        <v>50</v>
      </c>
      <c r="C68" s="56">
        <f>C69+C70+C71</f>
        <v>256</v>
      </c>
    </row>
    <row r="69" spans="2:3" x14ac:dyDescent="0.2">
      <c r="B69" s="57" t="s">
        <v>57</v>
      </c>
      <c r="C69" s="56">
        <v>12</v>
      </c>
    </row>
    <row r="70" spans="2:3" x14ac:dyDescent="0.2">
      <c r="B70" s="57" t="s">
        <v>63</v>
      </c>
      <c r="C70" s="56">
        <v>138</v>
      </c>
    </row>
    <row r="71" spans="2:3" x14ac:dyDescent="0.2">
      <c r="B71" s="57" t="s">
        <v>64</v>
      </c>
      <c r="C71" s="56">
        <v>106</v>
      </c>
    </row>
    <row r="72" spans="2:3" x14ac:dyDescent="0.2">
      <c r="B72" s="9" t="s">
        <v>18</v>
      </c>
      <c r="C72" s="2">
        <f>C73</f>
        <v>200</v>
      </c>
    </row>
    <row r="73" spans="2:3" ht="31.5" customHeight="1" x14ac:dyDescent="0.2">
      <c r="B73" s="11" t="s">
        <v>30</v>
      </c>
      <c r="C73" s="1">
        <f>C74</f>
        <v>200</v>
      </c>
    </row>
    <row r="74" spans="2:3" x14ac:dyDescent="0.2">
      <c r="B74" s="58" t="s">
        <v>58</v>
      </c>
      <c r="C74" s="1">
        <v>200</v>
      </c>
    </row>
    <row r="75" spans="2:3" x14ac:dyDescent="0.2">
      <c r="B75" s="32"/>
      <c r="C75" s="32"/>
    </row>
    <row r="76" spans="2:3" x14ac:dyDescent="0.2">
      <c r="B76" s="32"/>
      <c r="C76" s="32"/>
    </row>
    <row r="77" spans="2:3" x14ac:dyDescent="0.2">
      <c r="B77" s="32"/>
      <c r="C77" s="32"/>
    </row>
    <row r="78" spans="2:3" x14ac:dyDescent="0.2">
      <c r="B78" s="32"/>
      <c r="C78" s="32"/>
    </row>
    <row r="79" spans="2:3" x14ac:dyDescent="0.2">
      <c r="B79" s="32"/>
      <c r="C79" s="32"/>
    </row>
    <row r="80" spans="2:3" x14ac:dyDescent="0.2">
      <c r="B80" s="32"/>
      <c r="C80" s="32"/>
    </row>
    <row r="81" spans="2:3" x14ac:dyDescent="0.2">
      <c r="B81" s="32"/>
      <c r="C81" s="32"/>
    </row>
    <row r="82" spans="2:3" x14ac:dyDescent="0.2">
      <c r="B82" s="32"/>
      <c r="C82" s="32"/>
    </row>
    <row r="83" spans="2:3" x14ac:dyDescent="0.2">
      <c r="B83" s="32"/>
      <c r="C83" s="32"/>
    </row>
    <row r="84" spans="2:3" x14ac:dyDescent="0.2">
      <c r="B84" s="32"/>
      <c r="C84" s="32"/>
    </row>
    <row r="85" spans="2:3" x14ac:dyDescent="0.2">
      <c r="B85" s="32"/>
      <c r="C85" s="32"/>
    </row>
    <row r="86" spans="2:3" x14ac:dyDescent="0.2">
      <c r="B86" s="32"/>
      <c r="C86" s="32"/>
    </row>
    <row r="87" spans="2:3" x14ac:dyDescent="0.2">
      <c r="B87" s="32"/>
      <c r="C87" s="32"/>
    </row>
    <row r="88" spans="2:3" x14ac:dyDescent="0.2">
      <c r="B88" s="32"/>
      <c r="C88" s="32"/>
    </row>
    <row r="89" spans="2:3" x14ac:dyDescent="0.2">
      <c r="B89" s="32"/>
      <c r="C89" s="32"/>
    </row>
    <row r="90" spans="2:3" x14ac:dyDescent="0.2">
      <c r="B90" s="32"/>
      <c r="C90" s="32"/>
    </row>
    <row r="91" spans="2:3" x14ac:dyDescent="0.2">
      <c r="B91" s="32"/>
      <c r="C91" s="32"/>
    </row>
    <row r="92" spans="2:3" x14ac:dyDescent="0.2">
      <c r="B92" s="32"/>
      <c r="C92" s="32"/>
    </row>
    <row r="93" spans="2:3" x14ac:dyDescent="0.2">
      <c r="B93" s="32"/>
      <c r="C93" s="32"/>
    </row>
    <row r="94" spans="2:3" x14ac:dyDescent="0.2">
      <c r="B94" s="32"/>
      <c r="C94" s="32"/>
    </row>
    <row r="95" spans="2:3" x14ac:dyDescent="0.2">
      <c r="B95" s="32"/>
      <c r="C95" s="32"/>
    </row>
    <row r="96" spans="2:3" x14ac:dyDescent="0.2">
      <c r="B96" s="32"/>
      <c r="C96" s="32"/>
    </row>
    <row r="97" spans="2:3" x14ac:dyDescent="0.2">
      <c r="B97" s="32"/>
      <c r="C97" s="32"/>
    </row>
    <row r="98" spans="2:3" x14ac:dyDescent="0.2">
      <c r="B98" s="32"/>
      <c r="C98" s="32"/>
    </row>
    <row r="99" spans="2:3" x14ac:dyDescent="0.2">
      <c r="B99" s="32"/>
      <c r="C99" s="32"/>
    </row>
    <row r="100" spans="2:3" x14ac:dyDescent="0.2">
      <c r="B100" s="32"/>
      <c r="C100" s="32"/>
    </row>
    <row r="101" spans="2:3" x14ac:dyDescent="0.2">
      <c r="B101" s="32"/>
      <c r="C101" s="32"/>
    </row>
    <row r="102" spans="2:3" x14ac:dyDescent="0.2">
      <c r="B102" s="32"/>
      <c r="C102" s="32"/>
    </row>
    <row r="103" spans="2:3" x14ac:dyDescent="0.2">
      <c r="B103" s="32"/>
      <c r="C103" s="32"/>
    </row>
    <row r="104" spans="2:3" x14ac:dyDescent="0.2">
      <c r="B104" s="32"/>
      <c r="C104" s="32"/>
    </row>
    <row r="105" spans="2:3" x14ac:dyDescent="0.2">
      <c r="B105" s="32"/>
      <c r="C105" s="32"/>
    </row>
    <row r="106" spans="2:3" x14ac:dyDescent="0.2">
      <c r="B106" s="32"/>
      <c r="C106" s="32"/>
    </row>
    <row r="107" spans="2:3" x14ac:dyDescent="0.2">
      <c r="B107" s="32"/>
      <c r="C107" s="32"/>
    </row>
    <row r="108" spans="2:3" x14ac:dyDescent="0.2">
      <c r="B108" s="32"/>
      <c r="C108" s="32"/>
    </row>
    <row r="109" spans="2:3" x14ac:dyDescent="0.2">
      <c r="B109" s="32"/>
      <c r="C109" s="32"/>
    </row>
  </sheetData>
  <mergeCells count="5">
    <mergeCell ref="B2:C2"/>
    <mergeCell ref="A5:F5"/>
    <mergeCell ref="A6:F6"/>
    <mergeCell ref="B7:F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AFISATA </vt:lpstr>
      <vt:lpstr>'ANEXA AFISATA '!Imprimare_titluri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Ileana CRISTESCU</cp:lastModifiedBy>
  <cp:lastPrinted>2017-07-21T10:18:53Z</cp:lastPrinted>
  <dcterms:created xsi:type="dcterms:W3CDTF">2017-03-22T13:01:52Z</dcterms:created>
  <dcterms:modified xsi:type="dcterms:W3CDTF">2017-07-21T10:30:04Z</dcterms:modified>
</cp:coreProperties>
</file>